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workbook.xml><?xml version="1.0" encoding="utf-8"?>
<x:workbook xmlns:x="http://schemas.openxmlformats.org/spreadsheetml/2006/main">
  <x:sheets>
    <x:sheet xmlns:r="http://schemas.openxmlformats.org/officeDocument/2006/relationships" name="Scenario Model" sheetId="1" r:id="R077320f771dd4cfc"/>
    <x:sheet xmlns:r="http://schemas.openxmlformats.org/officeDocument/2006/relationships" name="Triggers" sheetId="2" r:id="Re27bc292c2db4e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DEBF7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1" xfId="0" applyNumberFormat="1" applyFont="1" applyFill="1" applyBorder="1"/>
    <x:xf numFmtId="200" fontId="0" fillId="2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a7b678eed448f" /><Relationship Type="http://schemas.openxmlformats.org/officeDocument/2006/relationships/theme" Target="/xl/theme/theme1.xml" Id="R0780df44b3ef46df" /><Relationship Type="http://schemas.openxmlformats.org/officeDocument/2006/relationships/sharedStrings" Target="/xl/sharedStrings.xml" Id="Rbbb1657df50d4240" /><Relationship Type="http://schemas.openxmlformats.org/officeDocument/2006/relationships/worksheet" Target="/xl/worksheets/sheet1.xml" Id="R077320f771dd4cfc" /><Relationship Type="http://schemas.openxmlformats.org/officeDocument/2006/relationships/worksheet" Target="/xl/worksheets/sheet2.xml" Id="Re27bc292c2db4e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14" hidden="0" customWidth="1"/>
    <x:col min="4" max="4" width="14" hidden="0" customWidth="1"/>
    <x:col min="5" max="5" width="28" hidden="0" customWidth="1"/>
  </x:cols>
  <x:sheetData>
    <x:row r="1">
      <x:c r="A1" s="10" t="str">
        <x:v>Driver</x:v>
      </x:c>
      <x:c r="B1" s="10" t="str">
        <x:v>Baseline</x:v>
      </x:c>
      <x:c r="C1" s="10" t="str">
        <x:v>Upside</x:v>
      </x:c>
      <x:c r="D1" s="10" t="str">
        <x:v>Downside</x:v>
      </x:c>
      <x:c r="E1" s="10" t="str">
        <x:v>Notes</x:v>
      </x:c>
    </x:row>
    <x:row r="2">
      <x:c r="A2" t="str">
        <x:v>Demand</x:v>
      </x:c>
      <x:c r="B2" s="6" t="n">
        <x:v>10000</x:v>
      </x:c>
      <x:c r="C2" s="6" t="n">
        <x:v>12500</x:v>
      </x:c>
      <x:c r="D2" s="6" t="n">
        <x:v>7500</x:v>
      </x:c>
      <x:c r="E2" t="str">
        <x:v>units</x:v>
      </x:c>
    </x:row>
    <x:row r="3">
      <x:c r="A3" t="str">
        <x:v>Price / Unit</x:v>
      </x:c>
      <x:c r="B3" s="6" t="n">
        <x:v>20</x:v>
      </x:c>
      <x:c r="C3" s="6" t="n">
        <x:v>20</x:v>
      </x:c>
      <x:c r="D3" s="6" t="n">
        <x:v>19</x:v>
      </x:c>
      <x:c r="E3" t="str"/>
    </x:row>
    <x:row r="4">
      <x:c r="A4" t="str">
        <x:v>Supplier Cost / Unit</x:v>
      </x:c>
      <x:c r="B4" s="6" t="n">
        <x:v>10</x:v>
      </x:c>
      <x:c r="C4" s="6" t="n">
        <x:v>10.5</x:v>
      </x:c>
      <x:c r="D4" s="6" t="n">
        <x:v>11</x:v>
      </x:c>
      <x:c r="E4" t="str"/>
    </x:row>
    <x:row r="5">
      <x:c r="A5" t="str">
        <x:v>Logistics Cost / Unit</x:v>
      </x:c>
      <x:c r="B5" s="6" t="n">
        <x:v>2</x:v>
      </x:c>
      <x:c r="C5" s="6" t="n">
        <x:v>2.4</x:v>
      </x:c>
      <x:c r="D5" s="6" t="n">
        <x:v>3</x:v>
      </x:c>
      <x:c r="E5" t="str"/>
    </x:row>
    <x:row r="6">
      <x:c r="A6" t="str">
        <x:v>Lead Time Days</x:v>
      </x:c>
      <x:c r="B6" s="6" t="n">
        <x:v>30</x:v>
      </x:c>
      <x:c r="C6" s="6" t="n">
        <x:v>38</x:v>
      </x:c>
      <x:c r="D6" s="6" t="n">
        <x:v>55</x:v>
      </x:c>
      <x:c r="E6" t="str"/>
    </x:row>
    <x:row r="7">
      <x:c r="A7" t="str">
        <x:v>Available Capacity</x:v>
      </x:c>
      <x:c r="B7" s="6" t="n">
        <x:v>11500</x:v>
      </x:c>
      <x:c r="C7" s="6" t="n">
        <x:v>12000</x:v>
      </x:c>
      <x:c r="D7" s="6" t="n">
        <x:v>8000</x:v>
      </x:c>
      <x:c r="E7" t="str">
        <x:v>units</x:v>
      </x:c>
    </x:row>
    <x:row r="8">
      <x:c r="A8" t="str">
        <x:v>Opening Inventory</x:v>
      </x:c>
      <x:c r="B8" s="6" t="n">
        <x:v>4500</x:v>
      </x:c>
      <x:c r="C8" s="6" t="n">
        <x:v>4500</x:v>
      </x:c>
      <x:c r="D8" s="6" t="n">
        <x:v>4500</x:v>
      </x:c>
      <x:c r="E8" t="str">
        <x:v>units</x:v>
      </x:c>
    </x:row>
    <x:row r="9">
      <x:c r="A9" t="str">
        <x:v>Target Service Level</x:v>
      </x:c>
      <x:c r="B9" s="7" t="n">
        <x:v>0.95</x:v>
      </x:c>
      <x:c r="C9" s="7" t="n">
        <x:v>0.95</x:v>
      </x:c>
      <x:c r="D9" s="7" t="n">
        <x:v>0.95</x:v>
      </x:c>
      <x:c r="E9" t="str"/>
    </x:row>
    <x:row r="11">
      <x:c r="A11" s="4" t="str">
        <x:v>Output</x:v>
      </x:c>
      <x:c r="B11" s="4" t="str">
        <x:v>Baseline</x:v>
      </x:c>
      <x:c r="C11" s="4" t="str">
        <x:v>Upside</x:v>
      </x:c>
      <x:c r="D11" s="4" t="str">
        <x:v>Downside</x:v>
      </x:c>
      <x:c r="E11" s="4" t="str">
        <x:v>Notes</x:v>
      </x:c>
    </x:row>
    <x:row r="12">
      <x:c r="A12" t="str">
        <x:v>Revenue</x:v>
      </x:c>
      <x:c r="B12" t="n">
        <x:f>B2*B3</x:f>
        <x:v>200000</x:v>
      </x:c>
      <x:c r="C12" t="n">
        <x:f>C2*C3</x:f>
        <x:v>250000</x:v>
      </x:c>
      <x:c r="D12" t="n">
        <x:f>D2*D3</x:f>
        <x:v>142500</x:v>
      </x:c>
      <x:c r="E12" t="str">
        <x:v>Demand × Price</x:v>
      </x:c>
    </x:row>
    <x:row r="13">
      <x:c r="A13" t="str">
        <x:v>Supply Cost</x:v>
      </x:c>
      <x:c r="B13" t="n">
        <x:f>B2*B4</x:f>
        <x:v>100000</x:v>
      </x:c>
      <x:c r="C13" t="n">
        <x:f>C2*C4</x:f>
        <x:v>131250</x:v>
      </x:c>
      <x:c r="D13" t="n">
        <x:f>D2*D4</x:f>
        <x:v>82500</x:v>
      </x:c>
      <x:c r="E13" t="str">
        <x:v>Demand × Supplier Cost</x:v>
      </x:c>
    </x:row>
    <x:row r="14">
      <x:c r="A14" t="str">
        <x:v>Logistics Cost</x:v>
      </x:c>
      <x:c r="B14" t="n">
        <x:f>B2*B5</x:f>
        <x:v>20000</x:v>
      </x:c>
      <x:c r="C14" t="n">
        <x:f>C2*C5</x:f>
        <x:v>30000</x:v>
      </x:c>
      <x:c r="D14" t="n">
        <x:f>D2*D5</x:f>
        <x:v>22500</x:v>
      </x:c>
      <x:c r="E14" t="str">
        <x:v>Demand × Logistics Cost</x:v>
      </x:c>
    </x:row>
    <x:row r="15">
      <x:c r="A15" t="str">
        <x:v>Gross Contribution</x:v>
      </x:c>
      <x:c r="B15" t="n">
        <x:f>B12-B13-B14</x:f>
        <x:v>80000</x:v>
      </x:c>
      <x:c r="C15" t="n">
        <x:f>C12-C13-C14</x:f>
        <x:v>88750</x:v>
      </x:c>
      <x:c r="D15" t="n">
        <x:f>D12-D13-D14</x:f>
        <x:v>37500</x:v>
      </x:c>
      <x:c r="E15" t="str">
        <x:v>Revenue - Supply - Logistics</x:v>
      </x:c>
    </x:row>
    <x:row r="16">
      <x:c r="A16" t="str">
        <x:v>Capacity Gap</x:v>
      </x:c>
      <x:c r="B16" t="n">
        <x:f>B7-B2</x:f>
        <x:v>1500</x:v>
      </x:c>
      <x:c r="C16" t="n">
        <x:f>C7-C2</x:f>
        <x:v>-500</x:v>
      </x:c>
      <x:c r="D16" t="n">
        <x:f>D7-D2</x:f>
        <x:v>500</x:v>
      </x:c>
      <x:c r="E16" t="str">
        <x:v>Capacity - Demand</x:v>
      </x:c>
    </x:row>
    <x:row r="17">
      <x:c r="A17" t="str">
        <x:v>Capacity Utilization</x:v>
      </x:c>
      <x:c r="B17" s="2" t="n">
        <x:f>IFERROR(B2/B7,0)</x:f>
        <x:v>0.8695652173913043</x:v>
      </x:c>
      <x:c r="C17" s="2" t="n">
        <x:f>IFERROR(C2/C7,0)</x:f>
        <x:v>1.0416666666666667</x:v>
      </x:c>
      <x:c r="D17" s="2" t="n">
        <x:f>IFERROR(D2/D7,0)</x:f>
        <x:v>0.9375</x:v>
      </x:c>
      <x:c r="E17" t="str">
        <x:v>Demand / Capacity</x:v>
      </x:c>
    </x:row>
    <x:row r="18">
      <x:c r="A18" t="str">
        <x:v>Closing Inventory</x:v>
      </x:c>
      <x:c r="B18" t="n">
        <x:f>B8+B7-B2</x:f>
        <x:v>6000</x:v>
      </x:c>
      <x:c r="C18" t="n">
        <x:f>C8+C7-C2</x:f>
        <x:v>4000</x:v>
      </x:c>
      <x:c r="D18" t="n">
        <x:f>D8+D7-D2</x:f>
        <x:v>5000</x:v>
      </x:c>
      <x:c r="E18" t="str">
        <x:v>Opening + Capacity - Demand</x:v>
      </x:c>
    </x:row>
    <x:row r="19">
      <x:c r="A19" t="str">
        <x:v>Inventory Cover Days</x:v>
      </x:c>
      <x:c r="B19" t="n">
        <x:f>IFERROR(B18/B2*30,0)</x:f>
        <x:v>18</x:v>
      </x:c>
      <x:c r="C19" t="n">
        <x:f>IFERROR(C18/C2*30,0)</x:f>
        <x:v>9.6</x:v>
      </x:c>
      <x:c r="D19" t="n">
        <x:f>IFERROR(D18/D2*30,0)</x:f>
        <x:v>20</x:v>
      </x:c>
      <x:c r="E19" t="str">
        <x:v>Closing / Demand × 30</x:v>
      </x:c>
    </x:row>
    <x:row r="20">
      <x:c r="A20" t="str">
        <x:v>Risk Flag</x:v>
      </x:c>
      <x:c r="B20" t="str">
        <x:f>IF(B16&lt;0,"Capacity Shortfall",IF(B18&lt;0,"Stockout Risk","Manageable"))</x:f>
        <x:v>Manageable</x:v>
      </x:c>
      <x:c r="C20" t="str">
        <x:f>IF(C16&lt;0,"Capacity Shortfall",IF(C18&lt;0,"Stockout Risk","Manageable"))</x:f>
        <x:v>Capacity Shortfall</x:v>
      </x:c>
      <x:c r="D20" t="str">
        <x:f>IF(D16&lt;0,"Capacity Shortfall",IF(D18&lt;0,"Stockout Risk","Manageable"))</x:f>
        <x:v>Manageable</x:v>
      </x:c>
      <x:c r="E20" t="str">
        <x:v>Operational warning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34" hidden="0" customWidth="1"/>
    <x:col min="5" max="5" width="16" hidden="0" customWidth="1"/>
    <x:col min="6" max="6" width="16" hidden="0" customWidth="1"/>
  </x:cols>
  <x:sheetData>
    <x:row r="1">
      <x:c r="A1" s="10" t="str">
        <x:v>Indicator</x:v>
      </x:c>
      <x:c r="B1" s="10" t="str">
        <x:v>Trigger</x:v>
      </x:c>
      <x:c r="C1" s="10" t="str">
        <x:v>Scenario</x:v>
      </x:c>
      <x:c r="D1" s="10" t="str">
        <x:v>Action</x:v>
      </x:c>
      <x:c r="E1" s="10" t="str">
        <x:v>Owner</x:v>
      </x:c>
      <x:c r="F1" s="10" t="str">
        <x:v>Status</x:v>
      </x:c>
    </x:row>
    <x:row r="2">
      <x:c r="A2" t="str">
        <x:v>Demand</x:v>
      </x:c>
      <x:c r="B2" t="str">
        <x:v>&gt; +20%</x:v>
      </x:c>
      <x:c r="C2" t="str">
        <x:v>Upside</x:v>
      </x:c>
      <x:c r="D2" t="str">
        <x:v>Check capacity and expedite supply</x:v>
      </x:c>
      <x:c r="E2" t="str">
        <x:v>Planning</x:v>
      </x:c>
      <x:c r="F2" t="str">
        <x:v>Open</x:v>
      </x:c>
    </x:row>
    <x:row r="3">
      <x:c r="A3" t="str">
        <x:v>Demand</x:v>
      </x:c>
      <x:c r="B3" t="str">
        <x:v>&lt; -15%</x:v>
      </x:c>
      <x:c r="C3" t="str">
        <x:v>Downside</x:v>
      </x:c>
      <x:c r="D3" t="str">
        <x:v>Reduce orders / excess stock</x:v>
      </x:c>
      <x:c r="E3" t="str">
        <x:v>Planning</x:v>
      </x:c>
      <x:c r="F3" t="str">
        <x:v>Open</x:v>
      </x:c>
    </x:row>
    <x:row r="4">
      <x:c r="A4" t="str">
        <x:v>Capacity Utilization</x:v>
      </x:c>
      <x:c r="B4" t="str">
        <x:v>&gt; 95%</x:v>
      </x:c>
      <x:c r="C4" t="str">
        <x:v>Upside</x:v>
      </x:c>
      <x:c r="D4" t="str">
        <x:v>Add shift / alternate source</x:v>
      </x:c>
      <x:c r="E4" t="str">
        <x:v>Operations</x:v>
      </x:c>
      <x:c r="F4" t="str">
        <x:v>Open</x:v>
      </x:c>
    </x:row>
    <x:row r="5">
      <x:c r="A5" t="str">
        <x:v>Inventory Cover</x:v>
      </x:c>
      <x:c r="B5" t="str">
        <x:v>&lt; 15 days</x:v>
      </x:c>
      <x:c r="C5" t="str">
        <x:v>Downside</x:v>
      </x:c>
      <x:c r="D5" t="str">
        <x:v>Prioritize demand / expedite</x:v>
      </x:c>
      <x:c r="E5" t="str">
        <x:v>Supply Chain</x:v>
      </x:c>
      <x:c r="F5" t="str">
        <x:v>Open</x:v>
      </x:c>
    </x:row>
    <x:row r="6">
      <x:c r="A6" t="str">
        <x:v>Lead Time</x:v>
      </x:c>
      <x:c r="B6" t="str">
        <x:v>&gt; 45 days</x:v>
      </x:c>
      <x:c r="C6" t="str">
        <x:v>Downside</x:v>
      </x:c>
      <x:c r="D6" t="str">
        <x:v>Alternate route / source</x:v>
      </x:c>
      <x:c r="E6" t="str">
        <x:v>Logistics</x:v>
      </x:c>
      <x:c r="F6" t="str">
        <x:v>Open</x:v>
      </x:c>
    </x:row>
    <x:row r="7">
      <x:c r="A7" t="str">
        <x:v>Supplier Cost</x:v>
      </x:c>
      <x:c r="B7" t="str">
        <x:v>&gt; +10%</x:v>
      </x:c>
      <x:c r="C7" t="str">
        <x:v>Downside</x:v>
      </x:c>
      <x:c r="D7" t="str">
        <x:v>Renegotiate / alternate source</x:v>
      </x:c>
      <x:c r="E7" t="str">
        <x:v>Procurement</x:v>
      </x:c>
      <x:c r="F7" t="str">
        <x:v>Open</x:v>
      </x:c>
    </x:row>
    <x:row r="8">
      <x:c r="A8" t="str">
        <x:v>Risk Flag</x:v>
      </x:c>
      <x:c r="B8" t="str">
        <x:v>Any warning</x:v>
      </x:c>
      <x:c r="C8" t="str">
        <x:v>Any</x:v>
      </x:c>
      <x:c r="D8" t="str">
        <x:v>Escalate response plan</x:v>
      </x:c>
      <x:c r="E8" t="str">
        <x:v>Management</x:v>
      </x:c>
      <x:c r="F8" t="str">
        <x:v>Open</x:v>
      </x:c>
    </x:row>
  </x:sheetData>
  <x:pageMargins left="0.7" right="0.7" top="0.75" bottom="0.75" header="0.3" footer="0.3"/>
</x:worksheet>
</file>