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c7c28f81e45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arge Tracker" sheetId="1" r:id="R25301dc488ac45c3"/>
  </x:sheets>
</x:workbook>
</file>

<file path=xl/sharedStrings.xml><?xml version="1.0" encoding="utf-8"?>
<x:ss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b8b1d62d494e55" /><Relationship Type="http://schemas.openxmlformats.org/officeDocument/2006/relationships/theme" Target="/xl/theme/theme1.xml" Id="Rfb06f3c11b2f4cd7" /><Relationship Type="http://schemas.openxmlformats.org/officeDocument/2006/relationships/sharedStrings" Target="/xl/sharedStrings.xml" Id="R9dcae0f52b2b45dd" /><Relationship Type="http://schemas.openxmlformats.org/officeDocument/2006/relationships/worksheet" Target="/xl/worksheets/sheet1.xml" Id="R25301dc488ac45c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6" hidden="0" customWidth="1"/>
    <x:col min="3" max="3" width="18" hidden="0" customWidth="1"/>
    <x:col min="4" max="4" width="10" hidden="0" customWidth="1"/>
    <x:col min="5" max="5" width="16" hidden="0" customWidth="1"/>
    <x:col min="6" max="6" width="18" hidden="0" customWidth="1"/>
    <x:col min="7" max="7" width="16" hidden="0" customWidth="1"/>
    <x:col min="8" max="8" width="12" hidden="0" customWidth="1"/>
    <x:col min="9" max="9" width="17" hidden="0" customWidth="1"/>
    <x:col min="10" max="10" width="14" hidden="0" customWidth="1"/>
    <x:col min="11" max="11" width="38" hidden="0" customWidth="1"/>
  </x:cols>
  <x:sheetData>
    <x:row r="1" ht="28" customHeight="1">
      <x:c r="A1" s="4" t="str">
        <x:v>SCMANA Demurrage / Detention / Storage Tracker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8" customHeight="1">
      <x:c r="A2" s="10" t="str">
        <x:v>SCMANA practical workbook | Source article: https://scmana.com/unlocking-logistics-economics-demystifying-demurrage-detention-and-storage-charges-for-efficient-supply-chains/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</x:row>
    <x:row r="4">
      <x:c r="A4" s="18" t="str">
        <x:v>Shipment / Container</x:v>
      </x:c>
      <x:c r="B4" s="18" t="str">
        <x:v>Charge Type</x:v>
      </x:c>
      <x:c r="C4" s="18" t="str">
        <x:v>Start / Availability Date</x:v>
      </x:c>
      <x:c r="D4" s="18" t="str">
        <x:v>Free Days</x:v>
      </x:c>
      <x:c r="E4" s="18" t="str">
        <x:v>Last Free Date</x:v>
      </x:c>
      <x:c r="F4" s="18" t="str">
        <x:v>Actual End / Return Date</x:v>
      </x:c>
      <x:c r="G4" s="18" t="str">
        <x:v>Chargeable Days</x:v>
      </x:c>
      <x:c r="H4" s="18" t="str">
        <x:v>Daily Rate</x:v>
      </x:c>
      <x:c r="I4" s="18" t="str">
        <x:v>Estimated Charge</x:v>
      </x:c>
      <x:c r="J4" s="18" t="str">
        <x:v>Status</x:v>
      </x:c>
      <x:c r="K4" s="18" t="str">
        <x:v>Notes</x:v>
      </x:c>
    </x:row>
    <x:row r="5">
      <x:c r="A5" s="38" t="str">
        <x:v>CONT-001</x:v>
      </x:c>
      <x:c r="B5" s="38" t="str">
        <x:v>Demurrage</x:v>
      </x:c>
      <x:c r="C5" s="39" t="n">
        <x:v>46266</x:v>
      </x:c>
      <x:c r="D5" s="39" t="n">
        <x:v>5</x:v>
      </x:c>
      <x:c r="E5" s="39" t="n">
        <x:f>IF(C5="","",C5+D5)</x:f>
        <x:v>46271</x:v>
      </x:c>
      <x:c r="F5" s="39" t="n">
        <x:v>46274</x:v>
      </x:c>
      <x:c r="G5" s="38" t="n">
        <x:f>IF(C5="","",MAX(0,IF(F5="",TODAY(),F5)-E5))</x:f>
        <x:v>3</x:v>
      </x:c>
      <x:c r="H5" s="40" t="n">
        <x:v>12</x:v>
      </x:c>
      <x:c r="I5" s="40" t="n">
        <x:f>IF(G5="","",G5*H5)</x:f>
        <x:v>36</x:v>
      </x:c>
      <x:c r="J5" s="38" t="str">
        <x:v>Closed</x:v>
      </x:c>
      <x:c r="K5" s="38" t="str">
        <x:v>Article example: expected 3 chargeable days / BHD 36</x:v>
      </x:c>
    </x:row>
    <x:row r="6">
      <x:c r="A6" s="38" t="str">
        <x:v>CONT-002</x:v>
      </x:c>
      <x:c r="B6" s="38" t="str">
        <x:v>Detention</x:v>
      </x:c>
      <x:c r="C6" s="39" t="n">
        <x:v>46270</x:v>
      </x:c>
      <x:c r="D6" s="39" t="n">
        <x:v>7</x:v>
      </x:c>
      <x:c r="E6" s="39" t="n">
        <x:f>IF(C6="","",C6+D6)</x:f>
        <x:v>46277</x:v>
      </x:c>
      <x:c r="F6" s="39"/>
      <x:c r="G6" s="38" t="n">
        <x:f>IF(C6="","",MAX(0,IF(F6="",TODAY(),F6)-E6))</x:f>
        <x:v>0</x:v>
      </x:c>
      <x:c r="H6" s="40" t="n">
        <x:v>10</x:v>
      </x:c>
      <x:c r="I6" s="40" t="str">
        <x:f>IF(G6="","",G6*H6)</x:f>
      </x:c>
      <x:c r="J6" s="38" t="str">
        <x:v>Open</x:v>
      </x:c>
      <x:c r="K6" s="38" t="str">
        <x:v>Enter empty-return date when known</x:v>
      </x:c>
    </x:row>
    <x:row r="7">
      <x:c r="A7" s="38" t="str">
        <x:v>CONT-003</x:v>
      </x:c>
      <x:c r="B7" s="38" t="str">
        <x:v>Storage</x:v>
      </x:c>
      <x:c r="C7" s="39" t="n">
        <x:v>46273</x:v>
      </x:c>
      <x:c r="D7" s="39" t="n">
        <x:v>3</x:v>
      </x:c>
      <x:c r="E7" s="39" t="n">
        <x:f>IF(C7="","",C7+D7)</x:f>
        <x:v>46276</x:v>
      </x:c>
      <x:c r="F7" s="39"/>
      <x:c r="G7" s="38" t="n">
        <x:f>IF(C7="","",MAX(0,IF(F7="",TODAY(),F7)-E7))</x:f>
        <x:v>0</x:v>
      </x:c>
      <x:c r="H7" s="40" t="n">
        <x:v>8</x:v>
      </x:c>
      <x:c r="I7" s="40" t="str">
        <x:f>IF(G7="","",G7*H7)</x:f>
      </x:c>
      <x:c r="J7" s="38" t="str">
        <x:v>Open</x:v>
      </x:c>
      <x:c r="K7" s="38" t="str">
        <x:v>Check terminal tariff / calendar-day rules</x:v>
      </x:c>
    </x:row>
    <x:row r="8">
      <x:c r="A8" s="38"/>
      <x:c r="B8" s="38"/>
      <x:c r="C8" s="39"/>
      <x:c r="D8" s="39"/>
      <x:c r="E8" s="39" t="str">
        <x:f>IF(C8="","",C8+D8)</x:f>
      </x:c>
      <x:c r="F8" s="39"/>
      <x:c r="G8" s="38" t="str">
        <x:f>IF(C8="","",MAX(0,IF(F8="",TODAY(),F8)-E8))</x:f>
      </x:c>
      <x:c r="H8" s="40"/>
      <x:c r="I8" s="40" t="str">
        <x:f>IF(G8="","",G8*H8)</x:f>
      </x:c>
      <x:c r="J8" s="38"/>
      <x:c r="K8" s="38"/>
    </x:row>
    <x:row r="9">
      <x:c r="A9" s="38"/>
      <x:c r="B9" s="38"/>
      <x:c r="C9" s="39"/>
      <x:c r="D9" s="39"/>
      <x:c r="E9" s="39" t="str">
        <x:f>IF(C9="","",C9+D9)</x:f>
      </x:c>
      <x:c r="F9" s="39"/>
      <x:c r="G9" s="38" t="str">
        <x:f>IF(C9="","",MAX(0,IF(F9="",TODAY(),F9)-E9))</x:f>
      </x:c>
      <x:c r="H9" s="40"/>
      <x:c r="I9" s="40" t="str">
        <x:f>IF(G9="","",G9*H9)</x:f>
      </x:c>
      <x:c r="J9" s="38"/>
      <x:c r="K9" s="38"/>
    </x:row>
    <x:row r="10">
      <x:c r="A10" s="38"/>
      <x:c r="B10" s="38"/>
      <x:c r="C10" s="39"/>
      <x:c r="D10" s="39"/>
      <x:c r="E10" s="39" t="str">
        <x:f>IF(C10="","",C10+D10)</x:f>
      </x:c>
      <x:c r="F10" s="39"/>
      <x:c r="G10" s="38" t="str">
        <x:f>IF(C10="","",MAX(0,IF(F10="",TODAY(),F10)-E10))</x:f>
      </x:c>
      <x:c r="H10" s="40"/>
      <x:c r="I10" s="40" t="str">
        <x:f>IF(G10="","",G10*H10)</x:f>
      </x:c>
      <x:c r="J10" s="38"/>
      <x:c r="K10" s="38"/>
    </x:row>
    <x:row r="11">
      <x:c r="A11" s="38"/>
      <x:c r="B11" s="38"/>
      <x:c r="C11" s="39"/>
      <x:c r="D11" s="39"/>
      <x:c r="E11" s="39" t="str">
        <x:f>IF(C11="","",C11+D11)</x:f>
      </x:c>
      <x:c r="F11" s="39"/>
      <x:c r="G11" s="38" t="str">
        <x:f>IF(C11="","",MAX(0,IF(F11="",TODAY(),F11)-E11))</x:f>
      </x:c>
      <x:c r="H11" s="40"/>
      <x:c r="I11" s="40" t="str">
        <x:f>IF(G11="","",G11*H11)</x:f>
      </x:c>
      <x:c r="J11" s="38"/>
      <x:c r="K11" s="38"/>
    </x:row>
    <x:row r="12">
      <x:c r="A12" s="38"/>
      <x:c r="B12" s="38"/>
      <x:c r="C12" s="39"/>
      <x:c r="D12" s="39"/>
      <x:c r="E12" s="39" t="str">
        <x:f>IF(C12="","",C12+D12)</x:f>
      </x:c>
      <x:c r="F12" s="39"/>
      <x:c r="G12" s="38" t="str">
        <x:f>IF(C12="","",MAX(0,IF(F12="",TODAY(),F12)-E12))</x:f>
      </x:c>
      <x:c r="H12" s="40"/>
      <x:c r="I12" s="40" t="str">
        <x:f>IF(G12="","",G12*H12)</x:f>
      </x:c>
      <x:c r="J12" s="38"/>
      <x:c r="K12" s="38"/>
    </x:row>
    <x:row r="13">
      <x:c r="A13" s="38"/>
      <x:c r="B13" s="38"/>
      <x:c r="C13" s="39"/>
      <x:c r="D13" s="39"/>
      <x:c r="E13" s="39" t="str">
        <x:f>IF(C13="","",C13+D13)</x:f>
      </x:c>
      <x:c r="F13" s="39"/>
      <x:c r="G13" s="38" t="str">
        <x:f>IF(C13="","",MAX(0,IF(F13="",TODAY(),F13)-E13))</x:f>
      </x:c>
      <x:c r="H13" s="40"/>
      <x:c r="I13" s="40" t="str">
        <x:f>IF(G13="","",G13*H13)</x:f>
      </x:c>
      <x:c r="J13" s="38"/>
      <x:c r="K13" s="38"/>
    </x:row>
    <x:row r="14">
      <x:c r="A14" s="38"/>
      <x:c r="B14" s="38"/>
      <x:c r="C14" s="39"/>
      <x:c r="D14" s="39"/>
      <x:c r="E14" s="39" t="str">
        <x:f>IF(C14="","",C14+D14)</x:f>
      </x:c>
      <x:c r="F14" s="39"/>
      <x:c r="G14" s="38" t="str">
        <x:f>IF(C14="","",MAX(0,IF(F14="",TODAY(),F14)-E14))</x:f>
      </x:c>
      <x:c r="H14" s="40"/>
      <x:c r="I14" s="40" t="str">
        <x:f>IF(G14="","",G14*H14)</x:f>
      </x:c>
      <x:c r="J14" s="38"/>
      <x:c r="K14" s="38"/>
    </x:row>
    <x:row r="15">
      <x:c r="A15" s="38"/>
      <x:c r="B15" s="38"/>
      <x:c r="C15" s="39"/>
      <x:c r="D15" s="39"/>
      <x:c r="E15" s="39" t="str">
        <x:f>IF(C15="","",C15+D15)</x:f>
      </x:c>
      <x:c r="F15" s="39"/>
      <x:c r="G15" s="38" t="str">
        <x:f>IF(C15="","",MAX(0,IF(F15="",TODAY(),F15)-E15))</x:f>
      </x:c>
      <x:c r="H15" s="40"/>
      <x:c r="I15" s="40" t="str">
        <x:f>IF(G15="","",G15*H15)</x:f>
      </x:c>
      <x:c r="J15" s="38"/>
      <x:c r="K15" s="38"/>
    </x:row>
    <x:row r="16">
      <x:c r="A16" s="38"/>
      <x:c r="B16" s="38"/>
      <x:c r="C16" s="39"/>
      <x:c r="D16" s="39"/>
      <x:c r="E16" s="39" t="str">
        <x:f>IF(C16="","",C16+D16)</x:f>
      </x:c>
      <x:c r="F16" s="39"/>
      <x:c r="G16" s="38" t="str">
        <x:f>IF(C16="","",MAX(0,IF(F16="",TODAY(),F16)-E16))</x:f>
      </x:c>
      <x:c r="H16" s="40"/>
      <x:c r="I16" s="40" t="str">
        <x:f>IF(G16="","",G16*H16)</x:f>
      </x:c>
      <x:c r="J16" s="38"/>
      <x:c r="K16" s="38"/>
    </x:row>
    <x:row r="17">
      <x:c r="A17" s="38"/>
      <x:c r="B17" s="38"/>
      <x:c r="C17" s="39"/>
      <x:c r="D17" s="39"/>
      <x:c r="E17" s="39" t="str">
        <x:f>IF(C17="","",C17+D17)</x:f>
      </x:c>
      <x:c r="F17" s="39"/>
      <x:c r="G17" s="38" t="str">
        <x:f>IF(C17="","",MAX(0,IF(F17="",TODAY(),F17)-E17))</x:f>
      </x:c>
      <x:c r="H17" s="40"/>
      <x:c r="I17" s="40" t="str">
        <x:f>IF(G17="","",G17*H17)</x:f>
      </x:c>
      <x:c r="J17" s="38"/>
      <x:c r="K17" s="38"/>
    </x:row>
    <x:row r="18">
      <x:c r="A18" s="38"/>
      <x:c r="B18" s="38"/>
      <x:c r="C18" s="39"/>
      <x:c r="D18" s="39"/>
      <x:c r="E18" s="39" t="str">
        <x:f>IF(C18="","",C18+D18)</x:f>
      </x:c>
      <x:c r="F18" s="39"/>
      <x:c r="G18" s="38" t="str">
        <x:f>IF(C18="","",MAX(0,IF(F18="",TODAY(),F18)-E18))</x:f>
      </x:c>
      <x:c r="H18" s="40"/>
      <x:c r="I18" s="40" t="str">
        <x:f>IF(G18="","",G18*H18)</x:f>
      </x:c>
      <x:c r="J18" s="38"/>
      <x:c r="K18" s="38"/>
    </x:row>
    <x:row r="19">
      <x:c r="A19" s="38"/>
      <x:c r="B19" s="38"/>
      <x:c r="C19" s="39"/>
      <x:c r="D19" s="39"/>
      <x:c r="E19" s="39" t="str">
        <x:f>IF(C19="","",C19+D19)</x:f>
      </x:c>
      <x:c r="F19" s="39"/>
      <x:c r="G19" s="38" t="str">
        <x:f>IF(C19="","",MAX(0,IF(F19="",TODAY(),F19)-E19))</x:f>
      </x:c>
      <x:c r="H19" s="40"/>
      <x:c r="I19" s="40" t="str">
        <x:f>IF(G19="","",G19*H19)</x:f>
      </x:c>
      <x:c r="J19" s="38"/>
      <x:c r="K19" s="38"/>
    </x:row>
    <x:row r="20">
      <x:c r="A20" s="38"/>
      <x:c r="B20" s="38"/>
      <x:c r="C20" s="39"/>
      <x:c r="D20" s="39"/>
      <x:c r="E20" s="39" t="str">
        <x:f>IF(C20="","",C20+D20)</x:f>
      </x:c>
      <x:c r="F20" s="39"/>
      <x:c r="G20" s="38" t="str">
        <x:f>IF(C20="","",MAX(0,IF(F20="",TODAY(),F20)-E20))</x:f>
      </x:c>
      <x:c r="H20" s="40"/>
      <x:c r="I20" s="40" t="str">
        <x:f>IF(G20="","",G20*H20)</x:f>
      </x:c>
      <x:c r="J20" s="38"/>
      <x:c r="K20" s="38"/>
    </x:row>
    <x:row r="21">
      <x:c r="A21" s="38"/>
      <x:c r="B21" s="38"/>
      <x:c r="C21" s="39"/>
      <x:c r="D21" s="39"/>
      <x:c r="E21" s="39" t="str">
        <x:f>IF(C21="","",C21+D21)</x:f>
      </x:c>
      <x:c r="F21" s="39"/>
      <x:c r="G21" s="38" t="str">
        <x:f>IF(C21="","",MAX(0,IF(F21="",TODAY(),F21)-E21))</x:f>
      </x:c>
      <x:c r="H21" s="40"/>
      <x:c r="I21" s="40" t="str">
        <x:f>IF(G21="","",G21*H21)</x:f>
      </x:c>
      <x:c r="J21" s="38"/>
      <x:c r="K21" s="38"/>
    </x:row>
    <x:row r="22">
      <x:c r="A22" s="38"/>
      <x:c r="B22" s="38"/>
      <x:c r="C22" s="39"/>
      <x:c r="D22" s="39"/>
      <x:c r="E22" s="39" t="str">
        <x:f>IF(C22="","",C22+D22)</x:f>
      </x:c>
      <x:c r="F22" s="39"/>
      <x:c r="G22" s="38" t="str">
        <x:f>IF(C22="","",MAX(0,IF(F22="",TODAY(),F22)-E22))</x:f>
      </x:c>
      <x:c r="H22" s="40"/>
      <x:c r="I22" s="40" t="str">
        <x:f>IF(G22="","",G22*H22)</x:f>
      </x:c>
      <x:c r="J22" s="38"/>
      <x:c r="K22" s="38"/>
    </x:row>
    <x:row r="23">
      <x:c r="A23" s="38"/>
      <x:c r="B23" s="38"/>
      <x:c r="C23" s="39"/>
      <x:c r="D23" s="39"/>
      <x:c r="E23" s="39" t="str">
        <x:f>IF(C23="","",C23+D23)</x:f>
      </x:c>
      <x:c r="F23" s="39"/>
      <x:c r="G23" s="38" t="str">
        <x:f>IF(C23="","",MAX(0,IF(F23="",TODAY(),F23)-E23))</x:f>
      </x:c>
      <x:c r="H23" s="40"/>
      <x:c r="I23" s="40" t="str">
        <x:f>IF(G23="","",G23*H23)</x:f>
      </x:c>
      <x:c r="J23" s="38"/>
      <x:c r="K23" s="38"/>
    </x:row>
    <x:row r="24">
      <x:c r="A24" s="38"/>
      <x:c r="B24" s="38"/>
      <x:c r="C24" s="39"/>
      <x:c r="D24" s="39"/>
      <x:c r="E24" s="39" t="str">
        <x:f>IF(C24="","",C24+D24)</x:f>
      </x:c>
      <x:c r="F24" s="39"/>
      <x:c r="G24" s="38" t="str">
        <x:f>IF(C24="","",MAX(0,IF(F24="",TODAY(),F24)-E24))</x:f>
      </x:c>
      <x:c r="H24" s="40"/>
      <x:c r="I24" s="40" t="str">
        <x:f>IF(G24="","",G24*H24)</x:f>
      </x:c>
      <x:c r="J24" s="38"/>
      <x:c r="K24" s="38"/>
    </x:row>
    <x:row r="25">
      <x:c r="A25" s="38"/>
      <x:c r="B25" s="38"/>
      <x:c r="C25" s="38"/>
      <x:c r="D25" s="38"/>
      <x:c r="E25" s="38"/>
      <x:c r="F25" s="38"/>
      <x:c r="G25" s="38"/>
      <x:c r="H25" s="38"/>
      <x:c r="I25" s="38"/>
      <x:c r="J25" s="38"/>
      <x:c r="K25" s="38"/>
    </x:row>
    <x:row r="26">
      <x:c r="A26" s="31" t="str">
        <x:v>Total Estimated Exposure</x:v>
      </x:c>
      <x:c r="B26" s="36" t="n">
        <x:f>SUM(I5:I24)</x:f>
        <x:v>36</x:v>
      </x:c>
      <x:c r="C26" s="38"/>
      <x:c r="D26" s="38"/>
      <x:c r="E26" s="38"/>
      <x:c r="F26" s="38"/>
      <x:c r="G26" s="38"/>
      <x:c r="H26" s="38"/>
      <x:c r="I26" s="38"/>
      <x:c r="J26" s="38"/>
      <x:c r="K26" s="38"/>
    </x:row>
  </x:sheetData>
  <x:mergeCells>
    <x:mergeCell ref="A1:K1"/>
    <x:mergeCell ref="A2:K2"/>
  </x:mergeCells>
  <x:conditionalFormatting sqref="G5:G24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{B94AF26C-9177-4F4A-AE0D-C08E00EE401D}</x14:id>
        </x:ext>
      </x:extLst>
    </x:cfRule>
  </x:conditionalFormatting>
  <x:dataValidations count="2">
    <x:dataValidation type="list" sqref="B5:B24">
      <x:formula1>"Demurrage,Detention,Storage,Combined D&amp;D"</x:formula1>
    </x:dataValidation>
    <x:dataValidation type="list" sqref="J5:J24">
      <x:formula1>"Open,Closed,Disputed,Waived"</x:formula1>
    </x:dataValidation>
  </x:dataValidations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B94AF26C-9177-4F4A-AE0D-C08E00EE401D}">
            <x14:dataBar gradient="1">
              <x14:cfvo type="min"/>
              <x14:cfvo type="max"/>
              <x14:fillColor rgb="FFA02B93"/>
            </x14:dataBar>
          </x14:cfRule>
          <xm:sqref>G5:G24</xm:sqref>
        </x14:conditionalFormatting>
      </x14:conditionalFormattings>
    </x:ext>
  </x:extLst>
</x:worksheet>
</file>