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b7c1dd32c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 Model" sheetId="1" r:id="R3ba5ffd641b44fee"/>
    <x:sheet xmlns:r="http://schemas.openxmlformats.org/officeDocument/2006/relationships" name="Triggers &amp; Actions" sheetId="2" r:id="Rc68173e31fc14d04"/>
    <x:sheet xmlns:r="http://schemas.openxmlformats.org/officeDocument/2006/relationships" name="Executive Summary" sheetId="3" r:id="R946c46e597a345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DDEBF7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ff3a0c1fc4ee9" /><Relationship Type="http://schemas.openxmlformats.org/officeDocument/2006/relationships/theme" Target="/xl/theme/theme1.xml" Id="Rb870d02cbaa847e7" /><Relationship Type="http://schemas.openxmlformats.org/officeDocument/2006/relationships/sharedStrings" Target="/xl/sharedStrings.xml" Id="Rdd5cd02487a949f6" /><Relationship Type="http://schemas.openxmlformats.org/officeDocument/2006/relationships/worksheet" Target="/xl/worksheets/sheet1.xml" Id="R3ba5ffd641b44fee" /><Relationship Type="http://schemas.openxmlformats.org/officeDocument/2006/relationships/worksheet" Target="/xl/worksheets/sheet2.xml" Id="Rc68173e31fc14d04" /><Relationship Type="http://schemas.openxmlformats.org/officeDocument/2006/relationships/worksheet" Target="/xl/worksheets/sheet3.xml" Id="R946c46e597a345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34" hidden="0" customWidth="1"/>
  </x:cols>
  <x:sheetData>
    <x:row r="1">
      <x:c r="A1" s="26" t="str">
        <x:v>SCMANA Supply Chain Scenario Planning Workbook</x:v>
      </x:c>
      <x:c r="B1" s="26"/>
      <x:c r="C1" s="26"/>
      <x:c r="D1" s="26"/>
      <x:c r="E1" s="26"/>
    </x:row>
    <x:row r="2">
      <x:c r="A2" s="27" t="str">
        <x:v>Edit Baseline, Upside and Downside assumptions; outputs update automatically.</x:v>
      </x:c>
      <x:c r="B2" s="27"/>
      <x:c r="C2" s="27"/>
      <x:c r="D2" s="27"/>
      <x:c r="E2" s="27"/>
    </x:row>
    <x:row r="3">
      <x:c r="A3" s="27"/>
      <x:c r="B3" s="27"/>
      <x:c r="C3" s="27"/>
      <x:c r="D3" s="27"/>
      <x:c r="E3" s="27"/>
    </x:row>
    <x:row r="4">
      <x:c r="A4" s="28" t="str">
        <x:v>Driver / KPI</x:v>
      </x:c>
      <x:c r="B4" s="28" t="str">
        <x:v>Baseline</x:v>
      </x:c>
      <x:c r="C4" s="28" t="str">
        <x:v>Upside</x:v>
      </x:c>
      <x:c r="D4" s="28" t="str">
        <x:v>Downside</x:v>
      </x:c>
      <x:c r="E4" s="28" t="str">
        <x:v>Notes</x:v>
      </x:c>
    </x:row>
    <x:row r="5">
      <x:c r="A5" s="27" t="str">
        <x:v>Demand (units)</x:v>
      </x:c>
      <x:c r="B5" s="29" t="n">
        <x:v>10000</x:v>
      </x:c>
      <x:c r="C5" s="29" t="n">
        <x:v>12500</x:v>
      </x:c>
      <x:c r="D5" s="29" t="n">
        <x:v>7500</x:v>
      </x:c>
      <x:c r="E5" s="27" t="str">
        <x:v>Planning-period demand</x:v>
      </x:c>
    </x:row>
    <x:row r="6">
      <x:c r="A6" s="27" t="str">
        <x:v>Selling Price / Unit</x:v>
      </x:c>
      <x:c r="B6" s="29" t="n">
        <x:v>20</x:v>
      </x:c>
      <x:c r="C6" s="29" t="n">
        <x:v>20</x:v>
      </x:c>
      <x:c r="D6" s="29" t="n">
        <x:v>19</x:v>
      </x:c>
      <x:c r="E6" s="27" t="str">
        <x:v>Revenue per unit</x:v>
      </x:c>
    </x:row>
    <x:row r="7">
      <x:c r="A7" s="27" t="str">
        <x:v>Supplier Cost / Unit</x:v>
      </x:c>
      <x:c r="B7" s="29" t="n">
        <x:v>10</x:v>
      </x:c>
      <x:c r="C7" s="29" t="n">
        <x:v>10.5</x:v>
      </x:c>
      <x:c r="D7" s="29" t="n">
        <x:v>11</x:v>
      </x:c>
      <x:c r="E7" s="27" t="str">
        <x:v>Purchase / conversion cost</x:v>
      </x:c>
    </x:row>
    <x:row r="8">
      <x:c r="A8" s="27" t="str">
        <x:v>Freight &amp; Logistics / Unit</x:v>
      </x:c>
      <x:c r="B8" s="29" t="n">
        <x:v>2</x:v>
      </x:c>
      <x:c r="C8" s="29" t="n">
        <x:v>2.4</x:v>
      </x:c>
      <x:c r="D8" s="29" t="n">
        <x:v>3</x:v>
      </x:c>
      <x:c r="E8" s="27" t="str">
        <x:v>Transport / handling</x:v>
      </x:c>
    </x:row>
    <x:row r="9">
      <x:c r="A9" s="27" t="str">
        <x:v>Lead Time (days)</x:v>
      </x:c>
      <x:c r="B9" s="29" t="n">
        <x:v>30</x:v>
      </x:c>
      <x:c r="C9" s="29" t="n">
        <x:v>38</x:v>
      </x:c>
      <x:c r="D9" s="29" t="n">
        <x:v>55</x:v>
      </x:c>
      <x:c r="E9" s="27" t="str">
        <x:v>End-to-end replenishment lead time</x:v>
      </x:c>
    </x:row>
    <x:row r="10">
      <x:c r="A10" s="27" t="str">
        <x:v>Available Capacity (units)</x:v>
      </x:c>
      <x:c r="B10" s="29" t="n">
        <x:v>11500</x:v>
      </x:c>
      <x:c r="C10" s="29" t="n">
        <x:v>12000</x:v>
      </x:c>
      <x:c r="D10" s="29" t="n">
        <x:v>8000</x:v>
      </x:c>
      <x:c r="E10" s="27" t="str">
        <x:v>Supply / production capacity</x:v>
      </x:c>
    </x:row>
    <x:row r="11">
      <x:c r="A11" s="27" t="str">
        <x:v>Opening Inventory (units)</x:v>
      </x:c>
      <x:c r="B11" s="29" t="n">
        <x:v>4500</x:v>
      </x:c>
      <x:c r="C11" s="29" t="n">
        <x:v>4500</x:v>
      </x:c>
      <x:c r="D11" s="29" t="n">
        <x:v>4500</x:v>
      </x:c>
      <x:c r="E11" s="27" t="str">
        <x:v>Inventory at scenario start</x:v>
      </x:c>
    </x:row>
    <x:row r="12">
      <x:c r="A12" s="27" t="str">
        <x:v>Target Service Level</x:v>
      </x:c>
      <x:c r="B12" s="30" t="n">
        <x:v>0.95</x:v>
      </x:c>
      <x:c r="C12" s="30" t="n">
        <x:v>0.95</x:v>
      </x:c>
      <x:c r="D12" s="30" t="n">
        <x:v>0.95</x:v>
      </x:c>
      <x:c r="E12" s="27" t="str">
        <x:v>Planning target</x:v>
      </x:c>
    </x:row>
    <x:row r="13">
      <x:c r="A13" s="27"/>
      <x:c r="B13" s="27"/>
      <x:c r="C13" s="27"/>
      <x:c r="D13" s="27"/>
      <x:c r="E13" s="27"/>
    </x:row>
    <x:row r="14">
      <x:c r="A14" s="28" t="str">
        <x:v>Calculated Output</x:v>
      </x:c>
      <x:c r="B14" s="28" t="str">
        <x:v>Baseline</x:v>
      </x:c>
      <x:c r="C14" s="28" t="str">
        <x:v>Upside</x:v>
      </x:c>
      <x:c r="D14" s="28" t="str">
        <x:v>Downside</x:v>
      </x:c>
      <x:c r="E14" s="28" t="str">
        <x:v>Interpretation</x:v>
      </x:c>
    </x:row>
    <x:row r="15">
      <x:c r="A15" s="27" t="str">
        <x:v>Revenue</x:v>
      </x:c>
      <x:c r="B15" s="31" t="n">
        <x:f>B5*B6</x:f>
        <x:v>200000</x:v>
      </x:c>
      <x:c r="C15" s="31" t="n">
        <x:f>C5*C6</x:f>
        <x:v>250000</x:v>
      </x:c>
      <x:c r="D15" s="31" t="n">
        <x:f>D5*D6</x:f>
        <x:v>142500</x:v>
      </x:c>
      <x:c r="E15" s="27" t="str">
        <x:v>Demand × selling price</x:v>
      </x:c>
    </x:row>
    <x:row r="16">
      <x:c r="A16" s="27" t="str">
        <x:v>Variable Supply Cost</x:v>
      </x:c>
      <x:c r="B16" s="31" t="n">
        <x:f>B5*B7</x:f>
        <x:v>100000</x:v>
      </x:c>
      <x:c r="C16" s="31" t="n">
        <x:f>C5*C7</x:f>
        <x:v>131250</x:v>
      </x:c>
      <x:c r="D16" s="31" t="n">
        <x:f>D5*D7</x:f>
        <x:v>82500</x:v>
      </x:c>
      <x:c r="E16" s="27" t="str">
        <x:v>Demand × supplier cost</x:v>
      </x:c>
    </x:row>
    <x:row r="17">
      <x:c r="A17" s="27" t="str">
        <x:v>Freight &amp; Logistics Cost</x:v>
      </x:c>
      <x:c r="B17" s="31" t="n">
        <x:f>B5*B8</x:f>
        <x:v>20000</x:v>
      </x:c>
      <x:c r="C17" s="31" t="n">
        <x:f>C5*C8</x:f>
        <x:v>30000</x:v>
      </x:c>
      <x:c r="D17" s="31" t="n">
        <x:f>D5*D8</x:f>
        <x:v>22500</x:v>
      </x:c>
      <x:c r="E17" s="27" t="str">
        <x:v>Demand × logistics cost</x:v>
      </x:c>
    </x:row>
    <x:row r="18">
      <x:c r="A18" s="27" t="str">
        <x:v>Gross Contribution</x:v>
      </x:c>
      <x:c r="B18" s="31" t="n">
        <x:f>B15-B16-B17</x:f>
        <x:v>80000</x:v>
      </x:c>
      <x:c r="C18" s="31" t="n">
        <x:f>C15-C16-C17</x:f>
        <x:v>88750</x:v>
      </x:c>
      <x:c r="D18" s="31" t="n">
        <x:f>D15-D16-D17</x:f>
        <x:v>37500</x:v>
      </x:c>
      <x:c r="E18" s="27" t="str">
        <x:v>Revenue − supply − logistics</x:v>
      </x:c>
    </x:row>
    <x:row r="19">
      <x:c r="A19" s="27" t="str">
        <x:v>Capacity Gap</x:v>
      </x:c>
      <x:c r="B19" s="31" t="n">
        <x:f>B10-B5</x:f>
        <x:v>1500</x:v>
      </x:c>
      <x:c r="C19" s="31" t="n">
        <x:f>C10-C5</x:f>
        <x:v>-500</x:v>
      </x:c>
      <x:c r="D19" s="31" t="n">
        <x:f>D10-D5</x:f>
        <x:v>500</x:v>
      </x:c>
      <x:c r="E19" s="27" t="str">
        <x:v>Available capacity − demand</x:v>
      </x:c>
    </x:row>
    <x:row r="20">
      <x:c r="A20" s="27" t="str">
        <x:v>Capacity Utilization</x:v>
      </x:c>
      <x:c r="B20" s="32" t="n">
        <x:f>IFERROR(B5/B10,0)</x:f>
        <x:v>0.8695652173913043</x:v>
      </x:c>
      <x:c r="C20" s="32" t="n">
        <x:f>IFERROR(C5/C10,0)</x:f>
        <x:v>1.0416666666666667</x:v>
      </x:c>
      <x:c r="D20" s="32" t="n">
        <x:f>IFERROR(D5/D10,0)</x:f>
        <x:v>0.9375</x:v>
      </x:c>
      <x:c r="E20" s="27" t="str">
        <x:v>Demand ÷ available capacity</x:v>
      </x:c>
    </x:row>
    <x:row r="21">
      <x:c r="A21" s="27" t="str">
        <x:v>Lead-time Demand</x:v>
      </x:c>
      <x:c r="B21" s="31" t="n">
        <x:f>B5*B9/30</x:f>
        <x:v>10000</x:v>
      </x:c>
      <x:c r="C21" s="31" t="n">
        <x:f>C5*C9/30</x:f>
        <x:v>15833.333333333334</x:v>
      </x:c>
      <x:c r="D21" s="31" t="n">
        <x:f>D5*D9/30</x:f>
        <x:v>13750</x:v>
      </x:c>
      <x:c r="E21" s="27" t="str">
        <x:v>Demand × lead time ÷ 30</x:v>
      </x:c>
    </x:row>
    <x:row r="22">
      <x:c r="A22" s="27" t="str">
        <x:v>Projected Closing Inventory</x:v>
      </x:c>
      <x:c r="B22" s="31" t="n">
        <x:f>B11+B10-B5</x:f>
        <x:v>6000</x:v>
      </x:c>
      <x:c r="C22" s="31" t="n">
        <x:f>C11+C10-C5</x:f>
        <x:v>4000</x:v>
      </x:c>
      <x:c r="D22" s="31" t="n">
        <x:f>D11+D10-D5</x:f>
        <x:v>5000</x:v>
      </x:c>
      <x:c r="E22" s="27" t="str">
        <x:v>Opening inventory + capacity − demand</x:v>
      </x:c>
    </x:row>
    <x:row r="23">
      <x:c r="A23" s="27" t="str">
        <x:v>Inventory Cover (days)</x:v>
      </x:c>
      <x:c r="B23" s="31" t="n">
        <x:f>IFERROR(B22/B5*30,0)</x:f>
        <x:v>18</x:v>
      </x:c>
      <x:c r="C23" s="31" t="n">
        <x:f>IFERROR(C22/C5*30,0)</x:f>
        <x:v>9.6</x:v>
      </x:c>
      <x:c r="D23" s="31" t="n">
        <x:f>IFERROR(D22/D5*30,0)</x:f>
        <x:v>20</x:v>
      </x:c>
      <x:c r="E23" s="27" t="str">
        <x:v>Closing inventory ÷ demand × 30</x:v>
      </x:c>
    </x:row>
    <x:row r="24">
      <x:c r="A24" s="27" t="str">
        <x:v>Service Risk Flag</x:v>
      </x:c>
      <x:c r="B24" s="27" t="str">
        <x:f>IF(B19&lt;0,"Capacity Shortfall",IF(B22&lt;0,"Stockout Risk",IF(B20&gt;1,"Over Capacity","Manageable")))</x:f>
        <x:v>Manageable</x:v>
      </x:c>
      <x:c r="C24" s="27" t="str">
        <x:f>IF(C19&lt;0,"Capacity Shortfall",IF(C22&lt;0,"Stockout Risk",IF(C20&gt;1,"Over Capacity","Manageable")))</x:f>
        <x:v>Capacity Shortfall</x:v>
      </x:c>
      <x:c r="D24" s="27" t="str">
        <x:f>IF(D19&lt;0,"Capacity Shortfall",IF(D22&lt;0,"Stockout Risk",IF(D20&gt;1,"Over Capacity","Manageable")))</x:f>
        <x:v>Manageable</x:v>
      </x:c>
      <x:c r="E24" s="27" t="str">
        <x:v>Operational warning</x:v>
      </x:c>
    </x:row>
    <x:row r="25">
      <x:c r="A25" s="27"/>
      <x:c r="B25" s="27"/>
      <x:c r="C25" s="27"/>
      <x:c r="D25" s="27"/>
      <x:c r="E25" s="27"/>
    </x:row>
    <x:row r="26">
      <x:c r="A26" s="28" t="str">
        <x:v>Variance vs Baseline</x:v>
      </x:c>
      <x:c r="B26" s="28" t="str">
        <x:v>Baseline</x:v>
      </x:c>
      <x:c r="C26" s="28" t="str">
        <x:v>Upside</x:v>
      </x:c>
      <x:c r="D26" s="28" t="str">
        <x:v>Downside</x:v>
      </x:c>
      <x:c r="E26" s="28" t="str">
        <x:v>Interpretation</x:v>
      </x:c>
    </x:row>
    <x:row r="27">
      <x:c r="A27" s="27" t="str">
        <x:v>Demand Change %</x:v>
      </x:c>
      <x:c r="B27" s="32" t="n">
        <x:v>0</x:v>
      </x:c>
      <x:c r="C27" s="32" t="n">
        <x:f>IFERROR(C5/B5-1,0)</x:f>
        <x:v>0.25</x:v>
      </x:c>
      <x:c r="D27" s="32" t="n">
        <x:f>IFERROR(D5/B5-1,0)</x:f>
        <x:v>-0.25</x:v>
      </x:c>
      <x:c r="E27" s="27" t="str">
        <x:v>Scenario demand vs baseline</x:v>
      </x:c>
    </x:row>
    <x:row r="28">
      <x:c r="A28" s="27" t="str">
        <x:v>Revenue Change %</x:v>
      </x:c>
      <x:c r="B28" s="32" t="n">
        <x:v>0</x:v>
      </x:c>
      <x:c r="C28" s="32" t="n">
        <x:f>IFERROR(C15/B15-1,0)</x:f>
        <x:v>0.25</x:v>
      </x:c>
      <x:c r="D28" s="32" t="n">
        <x:f>IFERROR(D15/B15-1,0)</x:f>
        <x:v>-0.2875</x:v>
      </x:c>
      <x:c r="E28" s="27" t="str">
        <x:v>Scenario revenue vs baseline</x:v>
      </x:c>
    </x:row>
    <x:row r="29">
      <x:c r="A29" s="27" t="str">
        <x:v>Contribution Change %</x:v>
      </x:c>
      <x:c r="B29" s="32" t="n">
        <x:v>0</x:v>
      </x:c>
      <x:c r="C29" s="32" t="n">
        <x:f>IFERROR(C18/B18-1,0)</x:f>
        <x:v>0.109375</x:v>
      </x:c>
      <x:c r="D29" s="32" t="n">
        <x:f>IFERROR(D18/B18-1,0)</x:f>
        <x:v>-0.53125</x:v>
      </x:c>
      <x:c r="E29" s="27" t="str">
        <x:v>Scenario contribution vs baseline</x:v>
      </x:c>
    </x:row>
    <x:row r="30">
      <x:c r="A30" s="27" t="str">
        <x:v>Lead Time Change %</x:v>
      </x:c>
      <x:c r="B30" s="32" t="n">
        <x:v>0</x:v>
      </x:c>
      <x:c r="C30" s="32" t="n">
        <x:f>IFERROR(C9/B9-1,0)</x:f>
        <x:v>0.2666666666666666</x:v>
      </x:c>
      <x:c r="D30" s="32" t="n">
        <x:f>IFERROR(D9/B9-1,0)</x:f>
        <x:v>0.8333333333333333</x:v>
      </x:c>
      <x:c r="E30" s="27" t="str">
        <x:v>Scenario lead time vs baseline</x:v>
      </x:c>
    </x:row>
  </x:sheetData>
  <x:mergeCells>
    <x:mergeCell ref="A1:E1"/>
    <x:mergeCell ref="A2:E2"/>
  </x:mergeCells>
  <x:conditionalFormatting sqref="B20:D20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conditionalFormatting sqref="B22:D22">
    <x:cfRule type="expression" dxfId="0" priority="2">
      <x:formula>B22&lt;0</x:formula>
    </x:cfRule>
  </x:conditionalFormatting>
  <x:conditionalFormatting sqref="B24:D24">
    <x:cfRule type="expression" dxfId="1" priority="3">
      <x:formula>B24&lt;&gt;"Manageable"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12" hidden="0" customWidth="1"/>
    <x:col min="4" max="4" width="44" hidden="0" customWidth="1"/>
    <x:col min="5" max="5" width="16" hidden="0" customWidth="1"/>
    <x:col min="6" max="6" width="16" hidden="0" customWidth="1"/>
  </x:cols>
  <x:sheetData>
    <x:row r="1">
      <x:c r="A1" s="26" t="str">
        <x:v>Scenario Triggers &amp; Response Actions</x:v>
      </x:c>
      <x:c r="B1" s="26"/>
      <x:c r="C1" s="26"/>
      <x:c r="D1" s="26"/>
      <x:c r="E1" s="26"/>
      <x:c r="F1" s="26"/>
    </x:row>
    <x:row r="2">
      <x:c r="A2" s="27"/>
      <x:c r="B2" s="27"/>
      <x:c r="C2" s="27"/>
      <x:c r="D2" s="27"/>
      <x:c r="E2" s="27"/>
      <x:c r="F2" s="27"/>
    </x:row>
    <x:row r="3">
      <x:c r="A3" s="28" t="str">
        <x:v>Indicator</x:v>
      </x:c>
      <x:c r="B3" s="28" t="str">
        <x:v>Trigger</x:v>
      </x:c>
      <x:c r="C3" s="28" t="str">
        <x:v>Scenario</x:v>
      </x:c>
      <x:c r="D3" s="28" t="str">
        <x:v>Action</x:v>
      </x:c>
      <x:c r="E3" s="28" t="str">
        <x:v>Owner</x:v>
      </x:c>
      <x:c r="F3" s="28" t="str">
        <x:v>Status</x:v>
      </x:c>
    </x:row>
    <x:row r="4">
      <x:c r="A4" s="27" t="str">
        <x:v>Demand vs Plan</x:v>
      </x:c>
      <x:c r="B4" s="27" t="str">
        <x:v>&gt; +20%</x:v>
      </x:c>
      <x:c r="C4" s="27" t="str">
        <x:v>Upside</x:v>
      </x:c>
      <x:c r="D4" s="27" t="str">
        <x:v>Run capacity check, expedite supply, review allocation</x:v>
      </x:c>
      <x:c r="E4" s="27" t="str">
        <x:v>Planning</x:v>
      </x:c>
      <x:c r="F4" s="27" t="str">
        <x:v>Open</x:v>
      </x:c>
    </x:row>
    <x:row r="5">
      <x:c r="A5" s="27" t="str">
        <x:v>Demand vs Plan</x:v>
      </x:c>
      <x:c r="B5" s="27" t="str">
        <x:v>&lt; -15%</x:v>
      </x:c>
      <x:c r="C5" s="27" t="str">
        <x:v>Downside</x:v>
      </x:c>
      <x:c r="D5" s="27" t="str">
        <x:v>Reduce orders, review excess stock and cash exposure</x:v>
      </x:c>
      <x:c r="E5" s="27" t="str">
        <x:v>Planning</x:v>
      </x:c>
      <x:c r="F5" s="27" t="str">
        <x:v>Open</x:v>
      </x:c>
    </x:row>
    <x:row r="6">
      <x:c r="A6" s="27" t="str">
        <x:v>Capacity Utilization</x:v>
      </x:c>
      <x:c r="B6" s="27" t="str">
        <x:v>&gt; 95%</x:v>
      </x:c>
      <x:c r="C6" s="27" t="str">
        <x:v>Upside</x:v>
      </x:c>
      <x:c r="D6" s="27" t="str">
        <x:v>Add shift / alternate supplier / subcontract capacity</x:v>
      </x:c>
      <x:c r="E6" s="27" t="str">
        <x:v>Operations</x:v>
      </x:c>
      <x:c r="F6" s="27" t="str">
        <x:v>Open</x:v>
      </x:c>
    </x:row>
    <x:row r="7">
      <x:c r="A7" s="27" t="str">
        <x:v>Inventory Cover</x:v>
      </x:c>
      <x:c r="B7" s="27" t="str">
        <x:v>&lt; 15 days</x:v>
      </x:c>
      <x:c r="C7" s="27" t="str">
        <x:v>Downside</x:v>
      </x:c>
      <x:c r="D7" s="27" t="str">
        <x:v>Prioritize demand and expedite replenishment</x:v>
      </x:c>
      <x:c r="E7" s="27" t="str">
        <x:v>Supply Chain</x:v>
      </x:c>
      <x:c r="F7" s="27" t="str">
        <x:v>Open</x:v>
      </x:c>
    </x:row>
    <x:row r="8">
      <x:c r="A8" s="27" t="str">
        <x:v>Lead Time</x:v>
      </x:c>
      <x:c r="B8" s="27" t="str">
        <x:v>&gt; 45 days</x:v>
      </x:c>
      <x:c r="C8" s="27" t="str">
        <x:v>Downside</x:v>
      </x:c>
      <x:c r="D8" s="27" t="str">
        <x:v>Evaluate alternate route, mode or source</x:v>
      </x:c>
      <x:c r="E8" s="27" t="str">
        <x:v>Logistics</x:v>
      </x:c>
      <x:c r="F8" s="27" t="str">
        <x:v>Open</x:v>
      </x:c>
    </x:row>
    <x:row r="9">
      <x:c r="A9" s="27" t="str">
        <x:v>Supplier Cost</x:v>
      </x:c>
      <x:c r="B9" s="27" t="str">
        <x:v>&gt; +10% vs baseline</x:v>
      </x:c>
      <x:c r="C9" s="27" t="str">
        <x:v>Downside</x:v>
      </x:c>
      <x:c r="D9" s="27" t="str">
        <x:v>Renegotiate, alternate source or reprice</x:v>
      </x:c>
      <x:c r="E9" s="27" t="str">
        <x:v>Procurement</x:v>
      </x:c>
      <x:c r="F9" s="27" t="str">
        <x:v>Open</x:v>
      </x:c>
    </x:row>
    <x:row r="10">
      <x:c r="A10" s="27" t="str">
        <x:v>Service Risk Flag</x:v>
      </x:c>
      <x:c r="B10" s="27" t="str">
        <x:v>Capacity Shortfall / Stockout Risk</x:v>
      </x:c>
      <x:c r="C10" s="27" t="str">
        <x:v>Any</x:v>
      </x:c>
      <x:c r="D10" s="27" t="str">
        <x:v>Escalate scenario response plan</x:v>
      </x:c>
      <x:c r="E10" s="27" t="str">
        <x:v>Management</x:v>
      </x:c>
      <x:c r="F10" s="27" t="str">
        <x:v>Open</x:v>
      </x:c>
    </x:row>
    <x:row r="11">
      <x:c r="A11" s="27"/>
      <x:c r="B11" s="27"/>
      <x:c r="C11" s="27"/>
      <x:c r="D11" s="27"/>
      <x:c r="E11" s="27"/>
      <x:c r="F11" s="27"/>
    </x:row>
    <x:row r="12">
      <x:c r="A12" s="27"/>
      <x:c r="B12" s="27"/>
      <x:c r="C12" s="27"/>
      <x:c r="D12" s="27"/>
      <x:c r="E12" s="27"/>
      <x:c r="F12" s="27"/>
    </x:row>
    <x:row r="13">
      <x:c r="A13" s="27"/>
      <x:c r="B13" s="27"/>
      <x:c r="C13" s="27"/>
      <x:c r="D13" s="27"/>
      <x:c r="E13" s="27"/>
      <x:c r="F13" s="27"/>
    </x:row>
    <x:row r="14">
      <x:c r="A14" s="27"/>
      <x:c r="B14" s="27"/>
      <x:c r="C14" s="27"/>
      <x:c r="D14" s="27"/>
      <x:c r="E14" s="27"/>
      <x:c r="F14" s="27"/>
    </x:row>
    <x:row r="15">
      <x:c r="A15" s="27"/>
      <x:c r="B15" s="27"/>
      <x:c r="C15" s="27"/>
      <x:c r="D15" s="27"/>
      <x:c r="E15" s="27"/>
      <x:c r="F15" s="27"/>
    </x:row>
    <x:row r="16">
      <x:c r="A16" s="27"/>
      <x:c r="B16" s="27"/>
      <x:c r="C16" s="27"/>
      <x:c r="D16" s="27"/>
      <x:c r="E16" s="27"/>
      <x:c r="F16" s="27"/>
    </x:row>
    <x:row r="17">
      <x:c r="A17" s="27"/>
      <x:c r="B17" s="27"/>
      <x:c r="C17" s="27"/>
      <x:c r="D17" s="27"/>
      <x:c r="E17" s="27"/>
      <x:c r="F17" s="27"/>
    </x:row>
    <x:row r="18">
      <x:c r="A18" s="27"/>
      <x:c r="B18" s="27"/>
      <x:c r="C18" s="27"/>
      <x:c r="D18" s="27"/>
      <x:c r="E18" s="27"/>
      <x:c r="F18" s="27"/>
    </x:row>
    <x:row r="19">
      <x:c r="A19" s="27"/>
      <x:c r="B19" s="27"/>
      <x:c r="C19" s="27"/>
      <x:c r="D19" s="27"/>
      <x:c r="E19" s="27"/>
      <x:c r="F19" s="27"/>
    </x:row>
    <x:row r="20">
      <x:c r="A20" s="27"/>
      <x:c r="B20" s="27"/>
      <x:c r="C20" s="27"/>
      <x:c r="D20" s="27"/>
      <x:c r="E20" s="27"/>
      <x:c r="F20" s="27"/>
    </x:row>
  </x:sheetData>
  <x:mergeCells>
    <x:mergeCell ref="A1:F1"/>
  </x:mergeCells>
  <x:dataValidations count="1">
    <x:dataValidation type="list" sqref="F4:F30">
      <x:formula1>"Open,In Progress,Closed,Monitoring"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6" max="6" width="20" hidden="0" customWidth="1"/>
    <x:col min="7" max="7" width="48" hidden="0" customWidth="1"/>
  </x:cols>
  <x:sheetData>
    <x:row r="1">
      <x:c r="A1" s="26" t="str">
        <x:v>Scenario Planning Executive Summary</x:v>
      </x:c>
      <x:c r="B1" s="26"/>
      <x:c r="C1" s="26"/>
      <x:c r="D1" s="26"/>
      <x:c r="E1" s="26"/>
      <x:c r="F1" s="26"/>
      <x:c r="G1" s="26"/>
    </x:row>
    <x:row r="2">
      <x:c r="A2" s="27"/>
      <x:c r="B2" s="27"/>
      <x:c r="C2" s="27"/>
      <x:c r="D2" s="27"/>
      <x:c r="E2" s="27"/>
      <x:c r="F2" s="27"/>
      <x:c r="G2" s="27"/>
    </x:row>
    <x:row r="3">
      <x:c r="A3" s="28" t="str">
        <x:v>Metric</x:v>
      </x:c>
      <x:c r="B3" s="28" t="str">
        <x:v>Baseline</x:v>
      </x:c>
      <x:c r="C3" s="28" t="str">
        <x:v>Upside</x:v>
      </x:c>
      <x:c r="D3" s="28" t="str">
        <x:v>Downside</x:v>
      </x:c>
      <x:c r="E3" s="27"/>
      <x:c r="F3" s="28" t="str">
        <x:v>Key Decision</x:v>
      </x:c>
      <x:c r="G3" s="28" t="str">
        <x:v>Guidance</x:v>
      </x:c>
    </x:row>
    <x:row r="4">
      <x:c r="A4" s="27" t="str">
        <x:v>Demand</x:v>
      </x:c>
      <x:c r="B4" s="27" t="n">
        <x:f>'Scenario Model'!B5</x:f>
        <x:v>10000</x:v>
      </x:c>
      <x:c r="C4" s="27" t="n">
        <x:f>'Scenario Model'!C5</x:f>
        <x:v>12500</x:v>
      </x:c>
      <x:c r="D4" s="27" t="n">
        <x:f>'Scenario Model'!D5</x:f>
        <x:v>7500</x:v>
      </x:c>
      <x:c r="E4" s="27"/>
      <x:c r="F4" s="27" t="str">
        <x:v>Baseline</x:v>
      </x:c>
      <x:c r="G4" s="27" t="str">
        <x:v>Operate normal plan and monitor triggers.</x:v>
      </x:c>
    </x:row>
    <x:row r="5">
      <x:c r="A5" s="27" t="str">
        <x:v>Revenue</x:v>
      </x:c>
      <x:c r="B5" s="27" t="n">
        <x:f>'Scenario Model'!B15</x:f>
        <x:v>200000</x:v>
      </x:c>
      <x:c r="C5" s="27" t="n">
        <x:f>'Scenario Model'!C15</x:f>
        <x:v>250000</x:v>
      </x:c>
      <x:c r="D5" s="27" t="n">
        <x:f>'Scenario Model'!D15</x:f>
        <x:v>142500</x:v>
      </x:c>
      <x:c r="E5" s="27"/>
      <x:c r="F5" s="27" t="str">
        <x:v>Upside</x:v>
      </x:c>
      <x:c r="G5" s="27" t="str">
        <x:v>Validate capacity, supplier and logistics ability before committing to demand.</x:v>
      </x:c>
    </x:row>
    <x:row r="6">
      <x:c r="A6" s="27" t="str">
        <x:v>Gross Contribution</x:v>
      </x:c>
      <x:c r="B6" s="27" t="n">
        <x:f>'Scenario Model'!B18</x:f>
        <x:v>80000</x:v>
      </x:c>
      <x:c r="C6" s="27" t="n">
        <x:f>'Scenario Model'!C18</x:f>
        <x:v>88750</x:v>
      </x:c>
      <x:c r="D6" s="27" t="n">
        <x:f>'Scenario Model'!D18</x:f>
        <x:v>37500</x:v>
      </x:c>
      <x:c r="E6" s="27"/>
      <x:c r="F6" s="27" t="str">
        <x:v>Downside</x:v>
      </x:c>
      <x:c r="G6" s="27" t="str">
        <x:v>Protect cash, inventory and service; activate alternate options early.</x:v>
      </x:c>
    </x:row>
    <x:row r="7">
      <x:c r="A7" s="27" t="str">
        <x:v>Capacity Utilization</x:v>
      </x:c>
      <x:c r="B7" s="32" t="n">
        <x:f>'Scenario Model'!B20</x:f>
        <x:v>0.8695652173913043</x:v>
      </x:c>
      <x:c r="C7" s="32" t="n">
        <x:f>'Scenario Model'!C20</x:f>
        <x:v>1.0416666666666667</x:v>
      </x:c>
      <x:c r="D7" s="32" t="n">
        <x:f>'Scenario Model'!D20</x:f>
        <x:v>0.9375</x:v>
      </x:c>
      <x:c r="E7" s="27"/>
      <x:c r="F7" s="27" t="str">
        <x:v>Trigger Discipline</x:v>
      </x:c>
      <x:c r="G7" s="27" t="str">
        <x:v>Link each scenario to measurable thresholds and named owners.</x:v>
      </x:c>
    </x:row>
    <x:row r="8">
      <x:c r="A8" s="27" t="str">
        <x:v>Closing Inventory</x:v>
      </x:c>
      <x:c r="B8" s="27" t="n">
        <x:f>'Scenario Model'!B22</x:f>
        <x:v>6000</x:v>
      </x:c>
      <x:c r="C8" s="27" t="n">
        <x:f>'Scenario Model'!C22</x:f>
        <x:v>4000</x:v>
      </x:c>
      <x:c r="D8" s="27" t="n">
        <x:f>'Scenario Model'!D22</x:f>
        <x:v>5000</x:v>
      </x:c>
      <x:c r="E8" s="27"/>
      <x:c r="F8" s="27" t="str">
        <x:v>Refresh</x:v>
      </x:c>
      <x:c r="G8" s="27" t="str">
        <x:v>Update when demand, capacity, routes, supplier risk or cost structure changes.</x:v>
      </x:c>
    </x:row>
    <x:row r="9">
      <x:c r="A9" s="27" t="str">
        <x:v>Inventory Cover (days)</x:v>
      </x:c>
      <x:c r="B9" s="27" t="n">
        <x:f>'Scenario Model'!B23</x:f>
        <x:v>18</x:v>
      </x:c>
      <x:c r="C9" s="27" t="n">
        <x:f>'Scenario Model'!C23</x:f>
        <x:v>9.6</x:v>
      </x:c>
      <x:c r="D9" s="27" t="n">
        <x:f>'Scenario Model'!D23</x:f>
        <x:v>20</x:v>
      </x:c>
      <x:c r="E9" s="27"/>
      <x:c r="F9" s="27"/>
      <x:c r="G9" s="27"/>
    </x:row>
    <x:row r="10">
      <x:c r="A10" s="27" t="str">
        <x:v>Service Risk</x:v>
      </x:c>
      <x:c r="B10" s="27" t="str">
        <x:f>'Scenario Model'!B24</x:f>
        <x:v>Manageable</x:v>
      </x:c>
      <x:c r="C10" s="27" t="str">
        <x:f>'Scenario Model'!C24</x:f>
        <x:v>Capacity Shortfall</x:v>
      </x:c>
      <x:c r="D10" s="27" t="str">
        <x:f>'Scenario Model'!D24</x:f>
        <x:v>Manageable</x:v>
      </x:c>
      <x:c r="E10" s="27"/>
      <x:c r="F10" s="27"/>
      <x:c r="G10" s="27"/>
    </x:row>
    <x:row r="11">
      <x:c r="A11" s="27"/>
      <x:c r="B11" s="27"/>
      <x:c r="C11" s="27"/>
      <x:c r="D11" s="27"/>
      <x:c r="E11" s="27"/>
      <x:c r="F11" s="27"/>
      <x:c r="G11" s="27"/>
    </x:row>
    <x:row r="12">
      <x:c r="A12" s="27"/>
      <x:c r="B12" s="27"/>
      <x:c r="C12" s="27"/>
      <x:c r="D12" s="27"/>
      <x:c r="E12" s="27"/>
      <x:c r="F12" s="27"/>
      <x:c r="G12" s="27"/>
    </x:row>
    <x:row r="13">
      <x:c r="A13" s="27"/>
      <x:c r="B13" s="27"/>
      <x:c r="C13" s="27"/>
      <x:c r="D13" s="27"/>
      <x:c r="E13" s="27"/>
      <x:c r="F13" s="27"/>
      <x:c r="G13" s="27"/>
    </x:row>
    <x:row r="14">
      <x:c r="A14" s="27"/>
      <x:c r="B14" s="27"/>
      <x:c r="C14" s="27"/>
      <x:c r="D14" s="27"/>
      <x:c r="E14" s="27"/>
      <x:c r="F14" s="27"/>
      <x:c r="G14" s="27"/>
    </x:row>
    <x:row r="15">
      <x:c r="A15" s="27"/>
      <x:c r="B15" s="27"/>
      <x:c r="C15" s="27"/>
      <x:c r="D15" s="27"/>
      <x:c r="E15" s="27"/>
      <x:c r="F15" s="27"/>
      <x:c r="G15" s="27"/>
    </x:row>
    <x:row r="16">
      <x:c r="A16" s="27"/>
      <x:c r="B16" s="27"/>
      <x:c r="C16" s="27"/>
      <x:c r="D16" s="27"/>
      <x:c r="E16" s="27"/>
      <x:c r="F16" s="27"/>
      <x:c r="G16" s="27"/>
    </x:row>
    <x:row r="17">
      <x:c r="A17" s="27"/>
      <x:c r="B17" s="27"/>
      <x:c r="C17" s="27"/>
      <x:c r="D17" s="27"/>
      <x:c r="E17" s="27"/>
      <x:c r="F17" s="27"/>
      <x:c r="G17" s="27"/>
    </x:row>
    <x:row r="18">
      <x:c r="A18" s="27"/>
      <x:c r="B18" s="27"/>
      <x:c r="C18" s="27"/>
      <x:c r="D18" s="27"/>
      <x:c r="E18" s="27"/>
      <x:c r="F18" s="27"/>
      <x:c r="G18" s="27"/>
    </x:row>
    <x:row r="19">
      <x:c r="A19" s="27"/>
      <x:c r="B19" s="27"/>
      <x:c r="C19" s="27"/>
      <x:c r="D19" s="27"/>
      <x:c r="E19" s="27"/>
      <x:c r="F19" s="27"/>
      <x:c r="G19" s="27"/>
    </x:row>
    <x:row r="20">
      <x:c r="A20" s="27"/>
      <x:c r="B20" s="27"/>
      <x:c r="C20" s="27"/>
      <x:c r="D20" s="27"/>
      <x:c r="E20" s="27"/>
      <x:c r="F20" s="27"/>
      <x:c r="G20" s="27"/>
    </x:row>
  </x:sheetData>
  <x:mergeCells>
    <x:mergeCell ref="A1:G1"/>
  </x:mergeCells>
  <x:pageMargins left="0.7" right="0.7" top="0.75" bottom="0.75" header="0.3" footer="0.3"/>
</x:worksheet>
</file>